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luarodriguezs\Downloads\"/>
    </mc:Choice>
  </mc:AlternateContent>
  <xr:revisionPtr revIDLastSave="0" documentId="13_ncr:1_{E474B974-B4B4-4E15-8CD6-14DA166EA839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Oferta económica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4" l="1"/>
  <c r="G51" i="4"/>
  <c r="G46" i="4"/>
  <c r="G40" i="4"/>
  <c r="G21" i="4"/>
  <c r="G14" i="4"/>
  <c r="G61" i="4" l="1"/>
  <c r="F62" i="4" s="1"/>
  <c r="C44" i="4"/>
  <c r="C11" i="4"/>
  <c r="F64" i="4" l="1"/>
  <c r="F65" i="4" s="1"/>
  <c r="F63" i="4"/>
  <c r="F66" i="4"/>
  <c r="F67" i="4" s="1"/>
  <c r="C43" i="4"/>
  <c r="F61" i="4" l="1"/>
</calcChain>
</file>

<file path=xl/sharedStrings.xml><?xml version="1.0" encoding="utf-8"?>
<sst xmlns="http://schemas.openxmlformats.org/spreadsheetml/2006/main" count="89" uniqueCount="63">
  <si>
    <t>ADECUACION DEL COMEDOR PARA PRIMARIA</t>
  </si>
  <si>
    <t>ITEM</t>
  </si>
  <si>
    <t>DESCRIPCIÓN</t>
  </si>
  <si>
    <t>Cantidad</t>
  </si>
  <si>
    <t>Unidad</t>
  </si>
  <si>
    <t xml:space="preserve"> Valor Unitario </t>
  </si>
  <si>
    <t xml:space="preserve"> Valor Total </t>
  </si>
  <si>
    <t>1.</t>
  </si>
  <si>
    <t>OBRAS PRELIMINARES DEMOLICIÓN, DESMONTE Y RETIRO</t>
  </si>
  <si>
    <t>Demolición de piso en vinisol existente (Incluye trasiego y disposición final de residuos).</t>
  </si>
  <si>
    <t>m2</t>
  </si>
  <si>
    <t>Regularización de superficie con mortero estructural en espesor máximo de 0,5 cm.</t>
  </si>
  <si>
    <t>Desmonte de lámparas existentes (incluye disposición de residuos)</t>
  </si>
  <si>
    <t>und</t>
  </si>
  <si>
    <t>Desmonte de secciones de muros divisorios existentes (Incluye resanes)</t>
  </si>
  <si>
    <t>Excavación manual para instalación de tubería 2" agua potable y desagüe 3"(incluye demolición de concreto de anden existente, regaras y la disposición final de residuos)</t>
  </si>
  <si>
    <t>ml</t>
  </si>
  <si>
    <t>SUBTOTAL  CAPITULO  DEMOLICIÓN, DESMONTE Y RETIRO</t>
  </si>
  <si>
    <t>2.</t>
  </si>
  <si>
    <t>INSTALACIONES HIDROSANITARIAS</t>
  </si>
  <si>
    <t>Suministro e instalación de tubería Presión - Rde 21 200 Psi 1/2 Pulgada (Incluye accesorios).</t>
  </si>
  <si>
    <t>Suministro e instalación de registro para agua potable de 1/2"</t>
  </si>
  <si>
    <t>Suministro e instalación de desague de aguas servidas de 3". Incluye regatas y conexión a caja de inspección.</t>
  </si>
  <si>
    <t>ml.</t>
  </si>
  <si>
    <t>SUBTOTAL  CAPITULO  INSTALACIONES HIDROSANITARIAS</t>
  </si>
  <si>
    <t>ADECUACIÓN RED ELECTRICA</t>
  </si>
  <si>
    <t>Identificación de circuitos existentes</t>
  </si>
  <si>
    <t>Regatas en piso para tubería de 3/4", incluye resane con mortero</t>
  </si>
  <si>
    <t>m</t>
  </si>
  <si>
    <t>Tuberia EMT de 3/4" incluye uniones, curvas, conduletas, cajas tipo radwlet de aluminio, terminales, banda plastica color naranja de identificación, abrazaderas tipo en U, tornilleria, chazos</t>
  </si>
  <si>
    <t>cable 3x10 AWG cero halógenos</t>
  </si>
  <si>
    <t>cable 4x10 AWG cero halógenos</t>
  </si>
  <si>
    <t>cable 3x12 AWG cero halógenos</t>
  </si>
  <si>
    <t>Interruptor termomagnetico 2x30 Amperios</t>
  </si>
  <si>
    <t>Interruptor termomagnetico 1x20 Amperios</t>
  </si>
  <si>
    <t>Interruptor termomagnetico 3x30 Amperios</t>
  </si>
  <si>
    <t>salida para iluminación en cable 3x12 AWG cero halógenos en tubería EMT 3/4", uniones, curvas, terminales, caja tipo radwelt, abrazaderas en U, chazos, tornilleria. Marcación tubería con cinta color naranja. (3 metros)</t>
  </si>
  <si>
    <t>Salida para interruptor sencillo en cable 3x12 AWG cero halógenos en tubería EMT de 3/4", uniones, curvas, caja 10x10, abrazaderas en U, chazos, tornillería. Marcación cinta naranja (3 metros)</t>
  </si>
  <si>
    <t>Salida para interruptor doble en cable 4x12 Awg cero halógenos en tubería EMT de 3/4", uniones, curvas, caja 10x10, abrazaderas en U, chazos, tornillería. Marcación cinta naranja (3 metros)</t>
  </si>
  <si>
    <t>Salida para tomacorriente monofásica con polo a tierra de 15 amperios en cable cero halógenos 3x10 AWG en tubería EMT de 3/4", incluye uniones, curvas, caja radwelt aluminio, abrazaderas en U, chazos, tornillería, marcación con cinta naranja. ( 3 Metros)</t>
  </si>
  <si>
    <t>Salida para tomacorriente bifásica con polo a tierra, para samobar en cable cero halógenos 3x10 AWG en tubería EMT de 3/4", incluye uniones, curvas, caja radwelt aluminio, abrazaderas en U, chazos, tornillería, marcación con cinta naranja. ( 3 Metros)</t>
  </si>
  <si>
    <t>Salida para tomacorriente trifásica con polo a tierra para extractor en cable cero halógenos 4x10 AWG en tubería EMT de 3/4", incluye uniones, curvas, caja radwelt aluminio, abrazaderas en U, chazos, tornillería, marcación con cinta naranja. ( 3 Metros)</t>
  </si>
  <si>
    <t>Luminaria rectangular de sobreponer de 48 W, multivoltaje de 100 a 277 voltios, flujo luminoso de 3840 lumenes, vida útil de 35.000 horas. Incluye marco metálico para sobreponer color blanco.</t>
  </si>
  <si>
    <t>SUBTOTAL  CAPITULO  ADECUACIÓN RED ELECTRICA</t>
  </si>
  <si>
    <t>PINTURA</t>
  </si>
  <si>
    <t>Resane de muros y alistado  con estuco plástico</t>
  </si>
  <si>
    <t>Vinilo lavable tipo 1 sobre estuco en muros, 2 manos</t>
  </si>
  <si>
    <t>SUBTOTAL  CAPITULO  PINTURA</t>
  </si>
  <si>
    <t>EXTRACTOR INDUSTRIAL</t>
  </si>
  <si>
    <t>Suministro e instalacion de Campana KitchenAid comercial de pared 46" Gris Acero Inoxidable o similar, incluye adecuación del sitio donde será ubicado, regatas chimenea, entre otros.</t>
  </si>
  <si>
    <t>SUBTOTAL  CAPITULO  EXTRACTOR INDUSTRIAL</t>
  </si>
  <si>
    <t>PISO</t>
  </si>
  <si>
    <t>Alistado de piso</t>
  </si>
  <si>
    <t>Suministro e instalación de piso en porcelanato antideslizante formato 60x60 cms o similar según diseño y colores elegidos, A TODO COSTO</t>
  </si>
  <si>
    <t>Suministro e instalación de guardeascoba cerámico</t>
  </si>
  <si>
    <t>SUBTOTAL COSTO DIRECTO OBRA CIVIL</t>
  </si>
  <si>
    <t>Administración</t>
  </si>
  <si>
    <t>Imprevistos</t>
  </si>
  <si>
    <t>Utilidad</t>
  </si>
  <si>
    <t>Iva / utilidad</t>
  </si>
  <si>
    <t>SUBTOTAL COSTO INDIRECTO</t>
  </si>
  <si>
    <t>VALOR TOTAL PROPUESTAS AIU INCLUIDO</t>
  </si>
  <si>
    <t>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</si>
</sst>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[$$-240A]* #,##0.00_-;\-[$$-240A]* #,##0.00_-;_-[$$-240A]* &quot;-&quot;??_-;_-@_-"/>
    <numFmt numFmtId="165" formatCode="0.0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166" fontId="3" fillId="0" borderId="33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5" fillId="0" borderId="0" xfId="3" applyFont="1" applyFill="1" applyBorder="1" applyAlignment="1">
      <alignment vertical="center" wrapText="1"/>
    </xf>
    <xf numFmtId="166" fontId="5" fillId="0" borderId="0" xfId="3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64" fontId="4" fillId="0" borderId="0" xfId="0" applyNumberFormat="1" applyFont="1"/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6" fontId="6" fillId="0" borderId="28" xfId="3" applyFont="1" applyBorder="1" applyAlignment="1">
      <alignment vertical="center" wrapText="1"/>
    </xf>
    <xf numFmtId="166" fontId="4" fillId="0" borderId="29" xfId="3" applyFont="1" applyBorder="1" applyAlignment="1">
      <alignment horizontal="right" vertical="center"/>
    </xf>
    <xf numFmtId="166" fontId="6" fillId="0" borderId="27" xfId="3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" fontId="7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2" fontId="7" fillId="3" borderId="2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2" fontId="7" fillId="0" borderId="2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right" vertical="center" wrapText="1"/>
    </xf>
    <xf numFmtId="166" fontId="4" fillId="0" borderId="21" xfId="3" applyFont="1" applyFill="1" applyBorder="1" applyAlignment="1">
      <alignment vertical="center"/>
    </xf>
    <xf numFmtId="166" fontId="7" fillId="0" borderId="21" xfId="3" applyFont="1" applyFill="1" applyBorder="1" applyAlignment="1">
      <alignment horizontal="right" vertical="center" wrapText="1"/>
    </xf>
    <xf numFmtId="167" fontId="6" fillId="0" borderId="27" xfId="4" applyFont="1" applyFill="1" applyBorder="1" applyAlignment="1">
      <alignment horizontal="right" vertical="center" wrapText="1"/>
    </xf>
    <xf numFmtId="9" fontId="4" fillId="0" borderId="1" xfId="1" applyFont="1" applyFill="1" applyBorder="1" applyAlignment="1">
      <alignment vertical="center"/>
    </xf>
    <xf numFmtId="166" fontId="7" fillId="0" borderId="1" xfId="3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6" fillId="0" borderId="6" xfId="0" applyNumberFormat="1" applyFont="1" applyBorder="1" applyAlignment="1">
      <alignment horizontal="center"/>
    </xf>
    <xf numFmtId="44" fontId="4" fillId="0" borderId="0" xfId="0" applyNumberFormat="1" applyFont="1"/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164" fontId="6" fillId="0" borderId="9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4" fillId="0" borderId="0" xfId="5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</cellXfs>
  <cellStyles count="14">
    <cellStyle name="Moneda" xfId="5" builtinId="4"/>
    <cellStyle name="Moneda [0] 2" xfId="3" xr:uid="{87B67D23-4155-4544-BB37-BC573FD35645}"/>
    <cellStyle name="Moneda 10" xfId="12" xr:uid="{A9B6A60F-6C2D-46FC-A294-6CEA96B91C26}"/>
    <cellStyle name="Moneda 2" xfId="4" xr:uid="{46FF5FE8-51C0-42EF-869E-3352F7D61AC0}"/>
    <cellStyle name="Moneda 3" xfId="6" xr:uid="{CFF95ECA-7F71-4784-BDC9-0A8F32392967}"/>
    <cellStyle name="Moneda 4" xfId="7" xr:uid="{74509509-8C74-4726-80CC-1556843DCD04}"/>
    <cellStyle name="Moneda 5" xfId="8" xr:uid="{9C8F4115-1948-483A-B620-2C470B77D254}"/>
    <cellStyle name="Moneda 6" xfId="10" xr:uid="{62832364-C67D-49AB-B564-661F0D733EB4}"/>
    <cellStyle name="Moneda 7" xfId="9" xr:uid="{37B1B292-E646-4112-B638-CDC073132F51}"/>
    <cellStyle name="Moneda 8" xfId="11" xr:uid="{D82EE07E-45A5-4A71-A375-ACC09C40C699}"/>
    <cellStyle name="Moneda 9" xfId="13" xr:uid="{002D80AB-099B-4285-B0BC-F0675B199ACE}"/>
    <cellStyle name="Normal" xfId="0" builtinId="0"/>
    <cellStyle name="Normal 4" xfId="2" xr:uid="{FFFE4100-0CF5-420F-A863-BC4D86FAB03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114301</xdr:rowOff>
    </xdr:from>
    <xdr:to>
      <xdr:col>1</xdr:col>
      <xdr:colOff>600075</xdr:colOff>
      <xdr:row>0</xdr:row>
      <xdr:rowOff>752476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A1244C0-AA8B-44C4-9CF9-017CAABEF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1"/>
          <a:ext cx="781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647699</xdr:colOff>
      <xdr:row>0</xdr:row>
      <xdr:rowOff>0</xdr:rowOff>
    </xdr:from>
    <xdr:to>
      <xdr:col>5</xdr:col>
      <xdr:colOff>990600</xdr:colOff>
      <xdr:row>0</xdr:row>
      <xdr:rowOff>638175</xdr:rowOff>
    </xdr:to>
    <xdr:sp macro="" textlink="">
      <xdr:nvSpPr>
        <xdr:cNvPr id="3" name="Título 1">
          <a:extLst>
            <a:ext uri="{FF2B5EF4-FFF2-40B4-BE49-F238E27FC236}">
              <a16:creationId xmlns:a16="http://schemas.microsoft.com/office/drawing/2014/main" id="{FB2F0D60-00AE-404F-B76E-0000B86A999E}"/>
            </a:ext>
          </a:extLst>
        </xdr:cNvPr>
        <xdr:cNvSpPr txBox="1">
          <a:spLocks/>
        </xdr:cNvSpPr>
      </xdr:nvSpPr>
      <xdr:spPr>
        <a:xfrm>
          <a:off x="1009649" y="0"/>
          <a:ext cx="5486401" cy="638175"/>
        </a:xfrm>
        <a:prstGeom prst="rect">
          <a:avLst/>
        </a:prstGeom>
        <a:ln>
          <a:noFill/>
        </a:ln>
      </xdr:spPr>
      <xdr:txBody>
        <a:bodyPr wrap="square" lIns="0" tIns="0" rIns="18288" bIns="0" anchor="b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onstantia" panose="02030602050306030303" pitchFamily="18" charset="0"/>
              <a:ea typeface="+mn-ea"/>
              <a:cs typeface="+mn-cs"/>
            </a:defRPr>
          </a:lvl9pPr>
        </a:lstStyle>
        <a:p>
          <a:pPr algn="ctr"/>
          <a:r>
            <a:rPr lang="es-CO" sz="1100" b="1" kern="1200">
              <a:solidFill>
                <a:schemeClr val="tx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REALIZAR LA REPARACIÓN LOCATIVA PARA HABILITAR EL COMEDOR DE PRIMARIA EN EL INSTITUTO PEDAGÓGICO NACIONAL.</a:t>
          </a:r>
          <a:endParaRPr lang="es-CO" sz="1100" kern="1200">
            <a:solidFill>
              <a:schemeClr val="tx1"/>
            </a:solidFill>
            <a:effectLst/>
            <a:latin typeface="Constantia" panose="02030602050306030303" pitchFamily="18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9079-EDD1-4647-85A6-D06F406D8936}">
  <dimension ref="A1:G68"/>
  <sheetViews>
    <sheetView tabSelected="1" zoomScaleNormal="100" workbookViewId="0">
      <selection activeCell="H11" sqref="H11"/>
    </sheetView>
  </sheetViews>
  <sheetFormatPr baseColWidth="10" defaultColWidth="11.42578125" defaultRowHeight="12.75" x14ac:dyDescent="0.2"/>
  <cols>
    <col min="1" max="1" width="5.42578125" style="8" bestFit="1" customWidth="1"/>
    <col min="2" max="2" width="45.7109375" style="8" customWidth="1"/>
    <col min="3" max="3" width="8.85546875" style="8" bestFit="1" customWidth="1"/>
    <col min="4" max="4" width="7.42578125" style="8" bestFit="1" customWidth="1"/>
    <col min="5" max="5" width="15.7109375" style="8" bestFit="1" customWidth="1"/>
    <col min="6" max="6" width="16.28515625" style="8" bestFit="1" customWidth="1"/>
    <col min="7" max="7" width="18.28515625" style="8" bestFit="1" customWidth="1"/>
    <col min="8" max="16384" width="11.42578125" style="8"/>
  </cols>
  <sheetData>
    <row r="1" spans="1:7" ht="60" customHeight="1" x14ac:dyDescent="0.2">
      <c r="A1" s="2"/>
      <c r="B1" s="3"/>
      <c r="C1" s="4"/>
      <c r="D1" s="5"/>
      <c r="E1" s="6"/>
      <c r="F1" s="7"/>
    </row>
    <row r="2" spans="1:7" ht="25.5" x14ac:dyDescent="0.2">
      <c r="F2" s="1" t="s">
        <v>62</v>
      </c>
    </row>
    <row r="3" spans="1:7" x14ac:dyDescent="0.2">
      <c r="A3" s="90" t="s">
        <v>0</v>
      </c>
      <c r="B3" s="91"/>
      <c r="C3" s="91"/>
      <c r="D3" s="91"/>
      <c r="E3" s="91"/>
      <c r="F3" s="92"/>
    </row>
    <row r="4" spans="1:7" x14ac:dyDescent="0.2">
      <c r="A4" s="93"/>
      <c r="B4" s="94"/>
      <c r="C4" s="94"/>
      <c r="D4" s="94"/>
      <c r="E4" s="94"/>
      <c r="F4" s="95"/>
    </row>
    <row r="5" spans="1:7" x14ac:dyDescent="0.2">
      <c r="A5" s="9" t="s">
        <v>1</v>
      </c>
      <c r="B5" s="10" t="s">
        <v>2</v>
      </c>
      <c r="C5" s="11" t="s">
        <v>3</v>
      </c>
      <c r="D5" s="11" t="s">
        <v>4</v>
      </c>
      <c r="E5" s="12" t="s">
        <v>5</v>
      </c>
      <c r="F5" s="13" t="s">
        <v>6</v>
      </c>
    </row>
    <row r="6" spans="1:7" x14ac:dyDescent="0.2">
      <c r="A6" s="14"/>
      <c r="B6" s="15"/>
      <c r="C6" s="16"/>
      <c r="D6" s="16"/>
      <c r="E6" s="17"/>
      <c r="F6" s="18"/>
    </row>
    <row r="7" spans="1:7" x14ac:dyDescent="0.2">
      <c r="A7" s="19" t="s">
        <v>7</v>
      </c>
      <c r="B7" s="99" t="s">
        <v>8</v>
      </c>
      <c r="C7" s="100"/>
      <c r="D7" s="100"/>
      <c r="E7" s="100"/>
      <c r="F7" s="101"/>
    </row>
    <row r="8" spans="1:7" ht="25.5" x14ac:dyDescent="0.2">
      <c r="A8" s="20">
        <v>1.1000000000000001</v>
      </c>
      <c r="B8" s="21" t="s">
        <v>9</v>
      </c>
      <c r="C8" s="22">
        <v>105</v>
      </c>
      <c r="D8" s="23" t="s">
        <v>10</v>
      </c>
      <c r="E8" s="24"/>
      <c r="F8" s="25"/>
    </row>
    <row r="9" spans="1:7" ht="25.5" x14ac:dyDescent="0.2">
      <c r="A9" s="26">
        <v>1.2</v>
      </c>
      <c r="B9" s="27" t="s">
        <v>11</v>
      </c>
      <c r="C9" s="28">
        <v>105</v>
      </c>
      <c r="D9" s="29" t="s">
        <v>10</v>
      </c>
      <c r="E9" s="30"/>
      <c r="F9" s="31"/>
    </row>
    <row r="10" spans="1:7" ht="25.5" x14ac:dyDescent="0.2">
      <c r="A10" s="26">
        <v>1.3</v>
      </c>
      <c r="B10" s="27" t="s">
        <v>12</v>
      </c>
      <c r="C10" s="28">
        <v>12</v>
      </c>
      <c r="D10" s="29" t="s">
        <v>13</v>
      </c>
      <c r="E10" s="30"/>
      <c r="F10" s="31"/>
    </row>
    <row r="11" spans="1:7" ht="25.5" x14ac:dyDescent="0.2">
      <c r="A11" s="26">
        <v>1.4</v>
      </c>
      <c r="B11" s="27" t="s">
        <v>14</v>
      </c>
      <c r="C11" s="28">
        <f>1.1*2.2*2</f>
        <v>4.8400000000000007</v>
      </c>
      <c r="D11" s="29" t="s">
        <v>10</v>
      </c>
      <c r="E11" s="30"/>
      <c r="F11" s="31"/>
    </row>
    <row r="12" spans="1:7" ht="51" x14ac:dyDescent="0.2">
      <c r="A12" s="26">
        <v>1.5</v>
      </c>
      <c r="B12" s="32" t="s">
        <v>15</v>
      </c>
      <c r="C12" s="33">
        <v>50</v>
      </c>
      <c r="D12" s="34" t="s">
        <v>16</v>
      </c>
      <c r="E12" s="35"/>
      <c r="F12" s="36"/>
    </row>
    <row r="13" spans="1:7" x14ac:dyDescent="0.2">
      <c r="A13" s="37"/>
      <c r="B13" s="38"/>
      <c r="C13" s="33"/>
      <c r="D13" s="34"/>
      <c r="E13" s="35"/>
      <c r="F13" s="36"/>
      <c r="G13" s="39"/>
    </row>
    <row r="14" spans="1:7" ht="25.5" x14ac:dyDescent="0.2">
      <c r="A14" s="2"/>
      <c r="B14" s="40" t="s">
        <v>17</v>
      </c>
      <c r="C14" s="41"/>
      <c r="D14" s="42"/>
      <c r="E14" s="43"/>
      <c r="F14" s="44"/>
      <c r="G14" s="45">
        <f>SUM(F8:F12)</f>
        <v>0</v>
      </c>
    </row>
    <row r="15" spans="1:7" x14ac:dyDescent="0.2">
      <c r="A15" s="46"/>
      <c r="B15" s="47"/>
      <c r="C15" s="48"/>
      <c r="D15" s="46"/>
      <c r="E15" s="49"/>
      <c r="F15" s="49"/>
    </row>
    <row r="16" spans="1:7" x14ac:dyDescent="0.2">
      <c r="A16" s="19" t="s">
        <v>18</v>
      </c>
      <c r="B16" s="99" t="s">
        <v>19</v>
      </c>
      <c r="C16" s="100"/>
      <c r="D16" s="100"/>
      <c r="E16" s="100"/>
      <c r="F16" s="101"/>
    </row>
    <row r="17" spans="1:7" ht="25.5" x14ac:dyDescent="0.2">
      <c r="A17" s="20">
        <v>2.1</v>
      </c>
      <c r="B17" s="21" t="s">
        <v>20</v>
      </c>
      <c r="C17" s="22">
        <v>25</v>
      </c>
      <c r="D17" s="23" t="s">
        <v>16</v>
      </c>
      <c r="E17" s="24"/>
      <c r="F17" s="25"/>
    </row>
    <row r="18" spans="1:7" ht="25.5" x14ac:dyDescent="0.2">
      <c r="A18" s="26">
        <v>2.2000000000000002</v>
      </c>
      <c r="B18" s="27" t="s">
        <v>21</v>
      </c>
      <c r="C18" s="28">
        <v>1</v>
      </c>
      <c r="D18" s="29" t="s">
        <v>13</v>
      </c>
      <c r="E18" s="30"/>
      <c r="F18" s="31"/>
    </row>
    <row r="19" spans="1:7" ht="25.5" x14ac:dyDescent="0.2">
      <c r="A19" s="37">
        <v>2.2999999999999998</v>
      </c>
      <c r="B19" s="32" t="s">
        <v>22</v>
      </c>
      <c r="C19" s="50">
        <v>25</v>
      </c>
      <c r="D19" s="51" t="s">
        <v>23</v>
      </c>
      <c r="E19" s="35"/>
      <c r="F19" s="36"/>
    </row>
    <row r="20" spans="1:7" x14ac:dyDescent="0.2">
      <c r="A20" s="37"/>
      <c r="B20" s="38"/>
      <c r="C20" s="33"/>
      <c r="D20" s="34"/>
      <c r="E20" s="35"/>
      <c r="F20" s="36"/>
      <c r="G20" s="39"/>
    </row>
    <row r="21" spans="1:7" ht="25.5" x14ac:dyDescent="0.2">
      <c r="A21" s="2"/>
      <c r="B21" s="40" t="s">
        <v>24</v>
      </c>
      <c r="C21" s="41"/>
      <c r="D21" s="42"/>
      <c r="E21" s="43"/>
      <c r="F21" s="44"/>
      <c r="G21" s="45">
        <f>SUM(F17:F19)</f>
        <v>0</v>
      </c>
    </row>
    <row r="22" spans="1:7" x14ac:dyDescent="0.2">
      <c r="A22" s="46"/>
      <c r="B22" s="47"/>
      <c r="C22" s="48"/>
      <c r="D22" s="46"/>
      <c r="E22" s="49"/>
      <c r="F22" s="49"/>
    </row>
    <row r="23" spans="1:7" x14ac:dyDescent="0.2">
      <c r="A23" s="9">
        <v>3</v>
      </c>
      <c r="B23" s="102" t="s">
        <v>25</v>
      </c>
      <c r="C23" s="103"/>
      <c r="D23" s="103"/>
      <c r="E23" s="103"/>
      <c r="F23" s="104"/>
    </row>
    <row r="24" spans="1:7" x14ac:dyDescent="0.2">
      <c r="A24" s="26">
        <v>3.1</v>
      </c>
      <c r="B24" s="27" t="s">
        <v>26</v>
      </c>
      <c r="C24" s="28">
        <v>6</v>
      </c>
      <c r="D24" s="29" t="s">
        <v>13</v>
      </c>
      <c r="E24" s="52"/>
      <c r="F24" s="31"/>
    </row>
    <row r="25" spans="1:7" ht="25.5" x14ac:dyDescent="0.2">
      <c r="A25" s="26">
        <v>3.2</v>
      </c>
      <c r="B25" s="27" t="s">
        <v>27</v>
      </c>
      <c r="C25" s="28">
        <v>6</v>
      </c>
      <c r="D25" s="29" t="s">
        <v>28</v>
      </c>
      <c r="E25" s="52"/>
      <c r="F25" s="31"/>
    </row>
    <row r="26" spans="1:7" ht="45" customHeight="1" x14ac:dyDescent="0.2">
      <c r="A26" s="26">
        <v>3.3</v>
      </c>
      <c r="B26" s="27" t="s">
        <v>29</v>
      </c>
      <c r="C26" s="28">
        <v>45</v>
      </c>
      <c r="D26" s="29" t="s">
        <v>28</v>
      </c>
      <c r="E26" s="52"/>
      <c r="F26" s="31"/>
    </row>
    <row r="27" spans="1:7" x14ac:dyDescent="0.2">
      <c r="A27" s="26">
        <v>3.4</v>
      </c>
      <c r="B27" s="27" t="s">
        <v>30</v>
      </c>
      <c r="C27" s="28">
        <v>35</v>
      </c>
      <c r="D27" s="29" t="s">
        <v>28</v>
      </c>
      <c r="E27" s="52"/>
      <c r="F27" s="31"/>
    </row>
    <row r="28" spans="1:7" x14ac:dyDescent="0.2">
      <c r="A28" s="26">
        <v>3.5</v>
      </c>
      <c r="B28" s="27" t="s">
        <v>31</v>
      </c>
      <c r="C28" s="28">
        <v>15</v>
      </c>
      <c r="D28" s="29" t="s">
        <v>28</v>
      </c>
      <c r="E28" s="52"/>
      <c r="F28" s="31"/>
    </row>
    <row r="29" spans="1:7" x14ac:dyDescent="0.2">
      <c r="A29" s="26">
        <v>3.6</v>
      </c>
      <c r="B29" s="27" t="s">
        <v>32</v>
      </c>
      <c r="C29" s="28">
        <v>24</v>
      </c>
      <c r="D29" s="29" t="s">
        <v>28</v>
      </c>
      <c r="E29" s="52"/>
      <c r="F29" s="31"/>
    </row>
    <row r="30" spans="1:7" x14ac:dyDescent="0.2">
      <c r="A30" s="26">
        <v>3.7</v>
      </c>
      <c r="B30" s="27" t="s">
        <v>33</v>
      </c>
      <c r="C30" s="28">
        <v>2</v>
      </c>
      <c r="D30" s="29" t="s">
        <v>13</v>
      </c>
      <c r="E30" s="52"/>
      <c r="F30" s="31"/>
    </row>
    <row r="31" spans="1:7" x14ac:dyDescent="0.2">
      <c r="A31" s="26">
        <v>3.8</v>
      </c>
      <c r="B31" s="27" t="s">
        <v>34</v>
      </c>
      <c r="C31" s="28">
        <v>1</v>
      </c>
      <c r="D31" s="29" t="s">
        <v>13</v>
      </c>
      <c r="E31" s="52"/>
      <c r="F31" s="31"/>
    </row>
    <row r="32" spans="1:7" x14ac:dyDescent="0.2">
      <c r="A32" s="26">
        <v>3.9</v>
      </c>
      <c r="B32" s="27" t="s">
        <v>35</v>
      </c>
      <c r="C32" s="28">
        <v>1</v>
      </c>
      <c r="D32" s="29" t="s">
        <v>13</v>
      </c>
      <c r="E32" s="52"/>
      <c r="F32" s="31"/>
    </row>
    <row r="33" spans="1:7" ht="60.75" customHeight="1" x14ac:dyDescent="0.2">
      <c r="A33" s="53">
        <v>3.1</v>
      </c>
      <c r="B33" s="27" t="s">
        <v>36</v>
      </c>
      <c r="C33" s="28">
        <v>10</v>
      </c>
      <c r="D33" s="29" t="s">
        <v>13</v>
      </c>
      <c r="E33" s="52"/>
      <c r="F33" s="31"/>
    </row>
    <row r="34" spans="1:7" ht="51" x14ac:dyDescent="0.2">
      <c r="A34" s="26">
        <v>3.11</v>
      </c>
      <c r="B34" s="27" t="s">
        <v>37</v>
      </c>
      <c r="C34" s="28">
        <v>1</v>
      </c>
      <c r="D34" s="29" t="s">
        <v>13</v>
      </c>
      <c r="E34" s="52"/>
      <c r="F34" s="31"/>
    </row>
    <row r="35" spans="1:7" ht="51" x14ac:dyDescent="0.2">
      <c r="A35" s="53">
        <v>3.12</v>
      </c>
      <c r="B35" s="27" t="s">
        <v>38</v>
      </c>
      <c r="C35" s="28">
        <v>1</v>
      </c>
      <c r="D35" s="29" t="s">
        <v>13</v>
      </c>
      <c r="E35" s="52"/>
      <c r="F35" s="31"/>
    </row>
    <row r="36" spans="1:7" ht="63.75" x14ac:dyDescent="0.2">
      <c r="A36" s="26">
        <v>3.13</v>
      </c>
      <c r="B36" s="27" t="s">
        <v>39</v>
      </c>
      <c r="C36" s="28">
        <v>2</v>
      </c>
      <c r="D36" s="29" t="s">
        <v>13</v>
      </c>
      <c r="E36" s="52"/>
      <c r="F36" s="31"/>
    </row>
    <row r="37" spans="1:7" ht="63.75" x14ac:dyDescent="0.2">
      <c r="A37" s="53">
        <v>3.14</v>
      </c>
      <c r="B37" s="27" t="s">
        <v>40</v>
      </c>
      <c r="C37" s="28">
        <v>2</v>
      </c>
      <c r="D37" s="29" t="s">
        <v>13</v>
      </c>
      <c r="E37" s="52"/>
      <c r="F37" s="31"/>
    </row>
    <row r="38" spans="1:7" ht="63.75" x14ac:dyDescent="0.2">
      <c r="A38" s="26">
        <v>3.15</v>
      </c>
      <c r="B38" s="27" t="s">
        <v>41</v>
      </c>
      <c r="C38" s="28">
        <v>1</v>
      </c>
      <c r="D38" s="29" t="s">
        <v>13</v>
      </c>
      <c r="E38" s="52"/>
      <c r="F38" s="31"/>
    </row>
    <row r="39" spans="1:7" ht="51" x14ac:dyDescent="0.2">
      <c r="A39" s="54">
        <v>3.16</v>
      </c>
      <c r="B39" s="32" t="s">
        <v>42</v>
      </c>
      <c r="C39" s="33">
        <v>10</v>
      </c>
      <c r="D39" s="34" t="s">
        <v>13</v>
      </c>
      <c r="E39" s="55"/>
      <c r="F39" s="31"/>
    </row>
    <row r="40" spans="1:7" ht="25.5" x14ac:dyDescent="0.2">
      <c r="A40" s="2"/>
      <c r="B40" s="40" t="s">
        <v>43</v>
      </c>
      <c r="C40" s="41"/>
      <c r="D40" s="42"/>
      <c r="E40" s="43"/>
      <c r="F40" s="44"/>
      <c r="G40" s="45">
        <f>SUM(F24:F39)</f>
        <v>0</v>
      </c>
    </row>
    <row r="41" spans="1:7" x14ac:dyDescent="0.2">
      <c r="A41" s="46"/>
      <c r="B41" s="47"/>
      <c r="C41" s="48"/>
      <c r="D41" s="46"/>
      <c r="E41" s="49"/>
      <c r="F41" s="49"/>
    </row>
    <row r="42" spans="1:7" x14ac:dyDescent="0.2">
      <c r="A42" s="19">
        <v>4</v>
      </c>
      <c r="B42" s="99" t="s">
        <v>44</v>
      </c>
      <c r="C42" s="100"/>
      <c r="D42" s="100"/>
      <c r="E42" s="100"/>
      <c r="F42" s="101"/>
    </row>
    <row r="43" spans="1:7" x14ac:dyDescent="0.2">
      <c r="A43" s="56">
        <v>4.0999999999999996</v>
      </c>
      <c r="B43" s="57" t="s">
        <v>45</v>
      </c>
      <c r="C43" s="58">
        <f>+C44</f>
        <v>103.49999999999999</v>
      </c>
      <c r="D43" s="59" t="s">
        <v>10</v>
      </c>
      <c r="E43" s="60"/>
      <c r="F43" s="25"/>
    </row>
    <row r="44" spans="1:7" x14ac:dyDescent="0.2">
      <c r="A44" s="37">
        <v>4.2</v>
      </c>
      <c r="B44" s="32" t="s">
        <v>46</v>
      </c>
      <c r="C44" s="33">
        <f>45*2.3</f>
        <v>103.49999999999999</v>
      </c>
      <c r="D44" s="34" t="s">
        <v>10</v>
      </c>
      <c r="E44" s="35"/>
      <c r="F44" s="36"/>
    </row>
    <row r="45" spans="1:7" x14ac:dyDescent="0.2">
      <c r="A45" s="37"/>
      <c r="B45" s="38"/>
      <c r="C45" s="33"/>
      <c r="D45" s="34"/>
      <c r="E45" s="35"/>
      <c r="F45" s="36"/>
      <c r="G45" s="39"/>
    </row>
    <row r="46" spans="1:7" x14ac:dyDescent="0.2">
      <c r="A46" s="2"/>
      <c r="B46" s="40" t="s">
        <v>47</v>
      </c>
      <c r="C46" s="41"/>
      <c r="D46" s="42"/>
      <c r="E46" s="43"/>
      <c r="F46" s="44"/>
      <c r="G46" s="45">
        <f>SUM(F43:F44)</f>
        <v>0</v>
      </c>
    </row>
    <row r="47" spans="1:7" x14ac:dyDescent="0.2">
      <c r="A47" s="46"/>
      <c r="B47" s="47"/>
      <c r="C47" s="48"/>
      <c r="D47" s="46"/>
      <c r="E47" s="49"/>
      <c r="F47" s="49"/>
    </row>
    <row r="48" spans="1:7" x14ac:dyDescent="0.2">
      <c r="A48" s="19">
        <v>5</v>
      </c>
      <c r="B48" s="99" t="s">
        <v>48</v>
      </c>
      <c r="C48" s="100"/>
      <c r="D48" s="100"/>
      <c r="E48" s="100"/>
      <c r="F48" s="101"/>
    </row>
    <row r="49" spans="1:7" ht="51" x14ac:dyDescent="0.2">
      <c r="A49" s="61">
        <v>5.0999999999999996</v>
      </c>
      <c r="B49" s="62" t="s">
        <v>49</v>
      </c>
      <c r="C49" s="63">
        <v>1</v>
      </c>
      <c r="D49" s="64" t="s">
        <v>13</v>
      </c>
      <c r="E49" s="65"/>
      <c r="F49" s="66"/>
    </row>
    <row r="50" spans="1:7" x14ac:dyDescent="0.2">
      <c r="A50" s="37"/>
      <c r="B50" s="38"/>
      <c r="C50" s="33"/>
      <c r="D50" s="34"/>
      <c r="E50" s="35"/>
      <c r="F50" s="36"/>
      <c r="G50" s="39"/>
    </row>
    <row r="51" spans="1:7" x14ac:dyDescent="0.2">
      <c r="A51" s="2"/>
      <c r="B51" s="40" t="s">
        <v>50</v>
      </c>
      <c r="C51" s="41"/>
      <c r="D51" s="42"/>
      <c r="E51" s="43"/>
      <c r="F51" s="44"/>
      <c r="G51" s="45">
        <f>SUM(F49)</f>
        <v>0</v>
      </c>
    </row>
    <row r="52" spans="1:7" x14ac:dyDescent="0.2">
      <c r="A52" s="46"/>
      <c r="B52" s="47"/>
      <c r="C52" s="48"/>
      <c r="D52" s="46"/>
      <c r="E52" s="49"/>
      <c r="F52" s="49"/>
    </row>
    <row r="53" spans="1:7" x14ac:dyDescent="0.2">
      <c r="A53" s="19">
        <v>6</v>
      </c>
      <c r="B53" s="96" t="s">
        <v>51</v>
      </c>
      <c r="C53" s="97"/>
      <c r="D53" s="97"/>
      <c r="E53" s="97"/>
      <c r="F53" s="98"/>
    </row>
    <row r="54" spans="1:7" x14ac:dyDescent="0.2">
      <c r="A54" s="20">
        <v>6.1</v>
      </c>
      <c r="B54" s="21" t="s">
        <v>52</v>
      </c>
      <c r="C54" s="22">
        <v>105</v>
      </c>
      <c r="D54" s="67" t="s">
        <v>10</v>
      </c>
      <c r="E54" s="24"/>
      <c r="F54" s="25"/>
    </row>
    <row r="55" spans="1:7" ht="38.25" x14ac:dyDescent="0.2">
      <c r="A55" s="26">
        <v>6.2</v>
      </c>
      <c r="B55" s="27" t="s">
        <v>53</v>
      </c>
      <c r="C55" s="28">
        <v>105</v>
      </c>
      <c r="D55" s="68" t="s">
        <v>10</v>
      </c>
      <c r="E55" s="30"/>
      <c r="F55" s="31"/>
    </row>
    <row r="56" spans="1:7" x14ac:dyDescent="0.2">
      <c r="A56" s="37">
        <v>6.3</v>
      </c>
      <c r="B56" s="32" t="s">
        <v>54</v>
      </c>
      <c r="C56" s="33">
        <v>45</v>
      </c>
      <c r="D56" s="51" t="s">
        <v>23</v>
      </c>
      <c r="E56" s="35"/>
      <c r="F56" s="36"/>
    </row>
    <row r="57" spans="1:7" x14ac:dyDescent="0.2">
      <c r="A57" s="37"/>
      <c r="B57" s="38"/>
      <c r="C57" s="33"/>
      <c r="D57" s="34"/>
      <c r="E57" s="35"/>
      <c r="F57" s="36"/>
      <c r="G57" s="39"/>
    </row>
    <row r="58" spans="1:7" x14ac:dyDescent="0.2">
      <c r="A58" s="2"/>
      <c r="B58" s="40" t="s">
        <v>50</v>
      </c>
      <c r="C58" s="41"/>
      <c r="D58" s="42"/>
      <c r="E58" s="43"/>
      <c r="F58" s="44"/>
      <c r="G58" s="45">
        <f>SUM(F54:F56)</f>
        <v>0</v>
      </c>
    </row>
    <row r="59" spans="1:7" x14ac:dyDescent="0.2">
      <c r="A59" s="49"/>
      <c r="B59" s="49"/>
      <c r="C59" s="49"/>
      <c r="D59" s="49"/>
      <c r="E59" s="49"/>
      <c r="F59" s="49"/>
    </row>
    <row r="60" spans="1:7" x14ac:dyDescent="0.2">
      <c r="A60" s="49"/>
      <c r="B60" s="49"/>
      <c r="C60" s="49"/>
      <c r="D60" s="49"/>
      <c r="E60" s="49"/>
      <c r="F60" s="49"/>
    </row>
    <row r="61" spans="1:7" x14ac:dyDescent="0.2">
      <c r="A61" s="69"/>
      <c r="B61" s="70" t="s">
        <v>55</v>
      </c>
      <c r="C61" s="71"/>
      <c r="D61" s="72"/>
      <c r="E61" s="73"/>
      <c r="F61" s="74">
        <f>+G61</f>
        <v>0</v>
      </c>
      <c r="G61" s="75">
        <f>SUM(G2:G60)</f>
        <v>0</v>
      </c>
    </row>
    <row r="62" spans="1:7" x14ac:dyDescent="0.2">
      <c r="A62" s="69"/>
      <c r="B62" s="89" t="s">
        <v>56</v>
      </c>
      <c r="C62" s="89"/>
      <c r="D62" s="89"/>
      <c r="E62" s="76"/>
      <c r="F62" s="77">
        <f>G61*E62</f>
        <v>0</v>
      </c>
    </row>
    <row r="63" spans="1:7" x14ac:dyDescent="0.2">
      <c r="A63" s="69"/>
      <c r="B63" s="89" t="s">
        <v>57</v>
      </c>
      <c r="C63" s="89"/>
      <c r="D63" s="89"/>
      <c r="E63" s="76"/>
      <c r="F63" s="77">
        <f>G61*E63</f>
        <v>0</v>
      </c>
    </row>
    <row r="64" spans="1:7" x14ac:dyDescent="0.2">
      <c r="A64" s="69"/>
      <c r="B64" s="89" t="s">
        <v>58</v>
      </c>
      <c r="C64" s="89"/>
      <c r="D64" s="89"/>
      <c r="E64" s="76"/>
      <c r="F64" s="77">
        <f>G61*E64</f>
        <v>0</v>
      </c>
    </row>
    <row r="65" spans="1:7" x14ac:dyDescent="0.2">
      <c r="A65" s="69"/>
      <c r="B65" s="89" t="s">
        <v>59</v>
      </c>
      <c r="C65" s="89"/>
      <c r="D65" s="89"/>
      <c r="E65" s="76">
        <v>0.19</v>
      </c>
      <c r="F65" s="77">
        <f>F64*E65</f>
        <v>0</v>
      </c>
    </row>
    <row r="66" spans="1:7" x14ac:dyDescent="0.2">
      <c r="B66" s="78" t="s">
        <v>60</v>
      </c>
      <c r="C66" s="79"/>
      <c r="D66" s="79"/>
      <c r="E66" s="79"/>
      <c r="F66" s="80">
        <f>+SUM(F62:F65)</f>
        <v>0</v>
      </c>
      <c r="G66" s="81"/>
    </row>
    <row r="67" spans="1:7" x14ac:dyDescent="0.2">
      <c r="B67" s="82" t="s">
        <v>61</v>
      </c>
      <c r="C67" s="83"/>
      <c r="D67" s="83"/>
      <c r="E67" s="83"/>
      <c r="F67" s="84">
        <f>+F66+G61</f>
        <v>0</v>
      </c>
    </row>
    <row r="68" spans="1:7" x14ac:dyDescent="0.2">
      <c r="A68" s="46"/>
      <c r="B68" s="85"/>
      <c r="C68" s="86"/>
      <c r="D68" s="86"/>
      <c r="E68" s="87"/>
      <c r="F68" s="87"/>
      <c r="G68" s="88"/>
    </row>
  </sheetData>
  <mergeCells count="11">
    <mergeCell ref="B63:D63"/>
    <mergeCell ref="B64:D64"/>
    <mergeCell ref="B65:D65"/>
    <mergeCell ref="A3:F4"/>
    <mergeCell ref="B62:D62"/>
    <mergeCell ref="B53:F53"/>
    <mergeCell ref="B7:F7"/>
    <mergeCell ref="B16:F16"/>
    <mergeCell ref="B23:F23"/>
    <mergeCell ref="B42:F42"/>
    <mergeCell ref="B48:F48"/>
  </mergeCells>
  <pageMargins left="0.7" right="0.7" top="0.75" bottom="0.75" header="0.3" footer="0.3"/>
  <pageSetup paperSize="3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SALA1</dc:creator>
  <cp:keywords/>
  <dc:description/>
  <cp:lastModifiedBy>LUZ AIDA RODRIGUEZ SANCHEZ</cp:lastModifiedBy>
  <cp:revision/>
  <dcterms:created xsi:type="dcterms:W3CDTF">2023-02-04T02:50:41Z</dcterms:created>
  <dcterms:modified xsi:type="dcterms:W3CDTF">2023-09-06T19:40:50Z</dcterms:modified>
  <cp:category/>
  <cp:contentStatus/>
</cp:coreProperties>
</file>